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9" i="1"/>
  <c r="H46"/>
  <c r="H45"/>
  <c r="H44"/>
  <c r="H43"/>
  <c r="H42"/>
  <c r="H41"/>
  <c r="H40"/>
  <c r="H38"/>
  <c r="H37"/>
  <c r="H36"/>
  <c r="H35"/>
  <c r="H33"/>
  <c r="H32"/>
  <c r="H31"/>
  <c r="H30"/>
  <c r="H28"/>
  <c r="H24"/>
  <c r="H23"/>
  <c r="H22"/>
  <c r="H21"/>
  <c r="I39"/>
  <c r="H39" s="1"/>
  <c r="I20"/>
  <c r="H20" s="1"/>
  <c r="I34" l="1"/>
  <c r="H34" s="1"/>
  <c r="I29"/>
  <c r="H29" s="1"/>
  <c r="H47" l="1"/>
  <c r="H18"/>
  <c r="H17"/>
  <c r="I48" l="1"/>
  <c r="H48" s="1"/>
  <c r="I50" l="1"/>
  <c r="H50" s="1"/>
</calcChain>
</file>

<file path=xl/sharedStrings.xml><?xml version="1.0" encoding="utf-8"?>
<sst xmlns="http://schemas.openxmlformats.org/spreadsheetml/2006/main" count="106" uniqueCount="101">
  <si>
    <t xml:space="preserve">Перечень и периодичность работ и услуг по содержанию и ремонту общего 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</si>
  <si>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</si>
  <si>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</si>
  <si>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</si>
  <si>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</si>
  <si>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</si>
  <si>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</si>
  <si>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</si>
  <si>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</si>
  <si>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</si>
  <si>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</si>
  <si>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</si>
  <si>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</si>
  <si>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</si>
  <si>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</si>
  <si>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</si>
  <si>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</si>
  <si>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</si>
  <si>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</si>
  <si>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</si>
  <si>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</si>
  <si>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</si>
  <si>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</si>
  <si>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</si>
  <si>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</si>
  <si>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</si>
  <si>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</si>
  <si>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</si>
  <si>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</si>
  <si>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</si>
  <si>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</si>
  <si>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</si>
  <si>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</si>
  <si>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</si>
  <si>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</si>
  <si>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</si>
  <si>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</si>
  <si>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</si>
  <si>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</si>
  <si>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</si>
  <si>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</si>
  <si>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</si>
  <si>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</si>
  <si>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</si>
  <si>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</si>
  <si>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</si>
  <si>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</si>
  <si>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</si>
  <si>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</si>
  <si>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</si>
  <si>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</si>
  <si>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</si>
  <si>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</si>
  <si>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</si>
  <si>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</si>
  <si>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</si>
  <si>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</si>
  <si>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</si>
  <si>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</si>
  <si>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</si>
  <si>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</si>
  <si>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</si>
  <si>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</si>
  <si>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</si>
  <si>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</si>
  <si>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</si>
  <si>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</si>
  <si>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</si>
  <si>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</si>
  <si>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</si>
  <si>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</si>
  <si>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</si>
  <si>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</si>
  <si>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</si>
  <si>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</si>
  <si>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</si>
  <si>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</si>
  <si>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</si>
  <si>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</si>
  <si>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</si>
  <si>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Полная промывка подъезда-1 раз в неделю     Генеральная уборка подъезда-2 раза в год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</si>
  <si>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</si>
  <si>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</si>
  <si>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</si>
  <si>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</si>
  <si>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</si>
  <si>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</si>
  <si>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</si>
  <si>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</si>
  <si>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</si>
  <si>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</si>
  <si>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</si>
  <si>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</si>
  <si>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</si>
  <si>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</si>
  <si>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</si>
  <si>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согласно смете</t>
  </si>
  <si>
    <t>имущества Многоквартирного дома № 3 по ул. Спортивная</t>
  </si>
  <si>
    <t>3</t>
  </si>
  <si>
    <t>Руководитель финансово- экономического отдела</t>
  </si>
  <si>
    <t>с 01.01.2015г. По 31.12.2015г.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</si>
</sst>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C11" sqref="C11:I11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>
      <c r="E1" s="2"/>
      <c r="F1" s="68" t="s">
        <v>1</v>
      </c>
      <c r="G1" s="68"/>
      <c r="H1" s="68"/>
      <c r="I1" s="68"/>
      <c r="J1" s="68"/>
    </row>
    <row r="2" spans="1:10">
      <c r="E2" s="2"/>
      <c r="F2" s="68" t="s">
        <v>2</v>
      </c>
      <c r="G2" s="68"/>
      <c r="H2" s="68"/>
      <c r="I2" s="68"/>
      <c r="J2" s="68"/>
    </row>
    <row r="3" spans="1:10">
      <c r="E3" s="2"/>
      <c r="F3" s="3"/>
      <c r="G3" s="3"/>
      <c r="H3" s="3"/>
      <c r="I3" s="3"/>
      <c r="J3" s="3"/>
    </row>
    <row r="4" spans="1:10">
      <c r="E4" s="2"/>
      <c r="F4" s="68" t="s">
        <v>3</v>
      </c>
      <c r="G4" s="68"/>
      <c r="H4" s="68"/>
      <c r="I4" s="68"/>
      <c r="J4" s="68"/>
    </row>
    <row r="6" spans="1:10" ht="15.75">
      <c r="A6" s="76" t="s">
        <v>0</v>
      </c>
      <c r="B6" s="76"/>
      <c r="C6" s="76"/>
      <c r="D6" s="76"/>
      <c r="E6" s="76"/>
      <c r="F6" s="76"/>
      <c r="G6" s="76"/>
      <c r="H6" s="76"/>
      <c r="I6" s="76"/>
    </row>
    <row r="7" spans="1:10" ht="15.75">
      <c r="A7" s="76" t="s">
        <v>97</v>
      </c>
      <c r="B7" s="76"/>
      <c r="C7" s="76"/>
      <c r="D7" s="76"/>
      <c r="E7" s="76"/>
      <c r="F7" s="76"/>
      <c r="G7" s="76"/>
      <c r="H7" s="76"/>
      <c r="I7" s="76"/>
    </row>
    <row r="8" spans="1:10" ht="16.5" thickBot="1">
      <c r="A8" s="1"/>
      <c r="B8" s="1"/>
      <c r="C8" s="76" t="s">
        <v>100</v>
      </c>
      <c r="D8" s="76"/>
      <c r="E8" s="76"/>
      <c r="F8" s="76"/>
      <c r="G8" s="76"/>
      <c r="H8" s="1"/>
      <c r="I8" s="1"/>
    </row>
    <row r="9" spans="1:10" ht="15.75">
      <c r="A9" s="70" t="s">
        <v>6</v>
      </c>
      <c r="B9" s="71"/>
      <c r="C9" s="50" t="s">
        <v>98</v>
      </c>
      <c r="D9" s="50"/>
      <c r="E9" s="50"/>
      <c r="F9" s="50"/>
      <c r="G9" s="50"/>
      <c r="H9" s="50"/>
      <c r="I9" s="51"/>
    </row>
    <row r="10" spans="1:10" ht="15.75">
      <c r="A10" s="72" t="s">
        <v>7</v>
      </c>
      <c r="B10" s="73"/>
      <c r="C10" s="52">
        <v>4</v>
      </c>
      <c r="D10" s="52"/>
      <c r="E10" s="52"/>
      <c r="F10" s="52"/>
      <c r="G10" s="52"/>
      <c r="H10" s="52"/>
      <c r="I10" s="53"/>
    </row>
    <row r="11" spans="1:10" ht="15.75" customHeight="1" thickBot="1">
      <c r="A11" s="74" t="s">
        <v>8</v>
      </c>
      <c r="B11" s="75"/>
      <c r="C11" s="54">
        <v>9284.9</v>
      </c>
      <c r="D11" s="54"/>
      <c r="E11" s="54"/>
      <c r="F11" s="54"/>
      <c r="G11" s="54"/>
      <c r="H11" s="54"/>
      <c r="I11" s="55"/>
    </row>
    <row r="12" spans="1:10">
      <c r="A12" s="56" t="s">
        <v>0</v>
      </c>
      <c r="B12" s="57"/>
      <c r="C12" s="57" t="s">
        <v>9</v>
      </c>
      <c r="D12" s="57"/>
      <c r="E12" s="57"/>
      <c r="F12" s="57"/>
      <c r="G12" s="57"/>
      <c r="H12" s="60" t="s">
        <v>10</v>
      </c>
      <c r="I12" s="62" t="s">
        <v>11</v>
      </c>
    </row>
    <row r="13" spans="1:10">
      <c r="A13" s="58"/>
      <c r="B13" s="59"/>
      <c r="C13" s="59"/>
      <c r="D13" s="59"/>
      <c r="E13" s="59"/>
      <c r="F13" s="59"/>
      <c r="G13" s="59"/>
      <c r="H13" s="61"/>
      <c r="I13" s="63"/>
    </row>
    <row r="14" spans="1:10">
      <c r="A14" s="58"/>
      <c r="B14" s="59"/>
      <c r="C14" s="59"/>
      <c r="D14" s="59"/>
      <c r="E14" s="59"/>
      <c r="F14" s="59"/>
      <c r="G14" s="59"/>
      <c r="H14" s="61"/>
      <c r="I14" s="63"/>
    </row>
    <row r="15" spans="1:10" ht="22.5" customHeight="1">
      <c r="A15" s="58"/>
      <c r="B15" s="59"/>
      <c r="C15" s="59"/>
      <c r="D15" s="59"/>
      <c r="E15" s="59"/>
      <c r="F15" s="59"/>
      <c r="G15" s="59"/>
      <c r="H15" s="61"/>
      <c r="I15" s="63"/>
    </row>
    <row r="16" spans="1:10" ht="18.75">
      <c r="A16" s="5"/>
      <c r="B16" s="64" t="s">
        <v>5</v>
      </c>
      <c r="C16" s="64"/>
      <c r="D16" s="64"/>
      <c r="E16" s="64"/>
      <c r="F16" s="64"/>
      <c r="G16" s="64"/>
      <c r="H16" s="64"/>
      <c r="I16" s="65"/>
    </row>
    <row r="17" spans="1:9" ht="183.75" customHeight="1">
      <c r="A17" s="6">
        <v>1</v>
      </c>
      <c r="B17" s="4" t="s">
        <v>4</v>
      </c>
      <c r="C17" s="69" t="s">
        <v>66</v>
      </c>
      <c r="D17" s="69"/>
      <c r="E17" s="69"/>
      <c r="F17" s="69"/>
      <c r="G17" s="69"/>
      <c r="H17" s="7">
        <f>I17*C11*12</f>
        <v>553751.43599999999</v>
      </c>
      <c r="I17" s="30">
        <v>4.97</v>
      </c>
    </row>
    <row r="18" spans="1:9" ht="72" hidden="1">
      <c r="A18" s="6">
        <v>2</v>
      </c>
      <c r="B18" s="8" t="s">
        <v>12</v>
      </c>
      <c r="C18" s="66" t="s">
        <v>13</v>
      </c>
      <c r="D18" s="66"/>
      <c r="E18" s="66"/>
      <c r="F18" s="66"/>
      <c r="G18" s="66"/>
      <c r="H18" s="9">
        <f>I18*C11*12</f>
        <v>0</v>
      </c>
      <c r="I18" s="10"/>
    </row>
    <row r="19" spans="1:9">
      <c r="A19" s="5">
        <v>2</v>
      </c>
      <c r="B19" s="40" t="s">
        <v>14</v>
      </c>
      <c r="C19" s="40"/>
      <c r="D19" s="40"/>
      <c r="E19" s="40"/>
      <c r="F19" s="40"/>
      <c r="G19" s="40"/>
      <c r="H19" s="40"/>
      <c r="I19" s="67"/>
    </row>
    <row r="20" spans="1:9">
      <c r="A20" s="11" t="s">
        <v>67</v>
      </c>
      <c r="B20" s="40" t="s">
        <v>16</v>
      </c>
      <c r="C20" s="40"/>
      <c r="D20" s="40"/>
      <c r="E20" s="40"/>
      <c r="F20" s="40"/>
      <c r="G20" s="40"/>
      <c r="H20" s="12">
        <f>I20*9284.9*12</f>
        <v>180498.45599999998</v>
      </c>
      <c r="I20" s="13">
        <f>I21+I22+I23+I24</f>
        <v>1.6199999999999999</v>
      </c>
    </row>
    <row r="21" spans="1:9" ht="45">
      <c r="A21" s="14" t="s">
        <v>68</v>
      </c>
      <c r="B21" s="15" t="s">
        <v>76</v>
      </c>
      <c r="C21" s="44" t="s">
        <v>77</v>
      </c>
      <c r="D21" s="45"/>
      <c r="E21" s="45"/>
      <c r="F21" s="45"/>
      <c r="G21" s="46"/>
      <c r="H21" s="16">
        <f>I21*9284.9*12</f>
        <v>49024.271999999997</v>
      </c>
      <c r="I21" s="17">
        <v>0.44</v>
      </c>
    </row>
    <row r="22" spans="1:9" ht="45">
      <c r="A22" s="14" t="s">
        <v>69</v>
      </c>
      <c r="B22" s="15" t="s">
        <v>75</v>
      </c>
      <c r="C22" s="43" t="s">
        <v>78</v>
      </c>
      <c r="D22" s="43"/>
      <c r="E22" s="43"/>
      <c r="F22" s="43"/>
      <c r="G22" s="43"/>
      <c r="H22" s="16">
        <f>I22*9284.9*12</f>
        <v>56823.588000000003</v>
      </c>
      <c r="I22" s="17">
        <v>0.51</v>
      </c>
    </row>
    <row r="23" spans="1:9" ht="32.25" customHeight="1">
      <c r="A23" s="14" t="s">
        <v>70</v>
      </c>
      <c r="B23" s="15" t="s">
        <v>18</v>
      </c>
      <c r="C23" s="43" t="s">
        <v>19</v>
      </c>
      <c r="D23" s="43"/>
      <c r="E23" s="43"/>
      <c r="F23" s="43"/>
      <c r="G23" s="43"/>
      <c r="H23" s="16">
        <f>I23*9284.9*12</f>
        <v>24512.135999999999</v>
      </c>
      <c r="I23" s="17">
        <v>0.22</v>
      </c>
    </row>
    <row r="24" spans="1:9" ht="90">
      <c r="A24" s="14" t="s">
        <v>71</v>
      </c>
      <c r="B24" s="15" t="s">
        <v>79</v>
      </c>
      <c r="C24" s="44" t="s">
        <v>80</v>
      </c>
      <c r="D24" s="45"/>
      <c r="E24" s="45"/>
      <c r="F24" s="45"/>
      <c r="G24" s="46"/>
      <c r="H24" s="16">
        <f>I24*9284.9*12</f>
        <v>50138.46</v>
      </c>
      <c r="I24" s="17">
        <v>0.45</v>
      </c>
    </row>
    <row r="25" spans="1:9" ht="30" hidden="1">
      <c r="A25" s="14" t="s">
        <v>72</v>
      </c>
      <c r="B25" s="15" t="s">
        <v>20</v>
      </c>
      <c r="C25" s="41" t="s">
        <v>21</v>
      </c>
      <c r="D25" s="41"/>
      <c r="E25" s="41"/>
      <c r="F25" s="41"/>
      <c r="G25" s="41"/>
      <c r="H25" s="16"/>
      <c r="I25" s="17"/>
    </row>
    <row r="26" spans="1:9" ht="75" hidden="1">
      <c r="A26" s="14" t="s">
        <v>73</v>
      </c>
      <c r="B26" s="15" t="s">
        <v>60</v>
      </c>
      <c r="C26" s="41" t="s">
        <v>22</v>
      </c>
      <c r="D26" s="41"/>
      <c r="E26" s="41"/>
      <c r="F26" s="41"/>
      <c r="G26" s="41"/>
      <c r="H26" s="16"/>
      <c r="I26" s="17"/>
    </row>
    <row r="27" spans="1:9" ht="75" hidden="1">
      <c r="A27" s="14" t="s">
        <v>74</v>
      </c>
      <c r="B27" s="15" t="s">
        <v>23</v>
      </c>
      <c r="C27" s="41" t="s">
        <v>24</v>
      </c>
      <c r="D27" s="41"/>
      <c r="E27" s="41"/>
      <c r="F27" s="41"/>
      <c r="G27" s="41"/>
      <c r="H27" s="16"/>
      <c r="I27" s="17"/>
    </row>
    <row r="28" spans="1:9" ht="27.75" customHeight="1">
      <c r="A28" s="6">
        <v>3</v>
      </c>
      <c r="B28" s="39" t="s">
        <v>25</v>
      </c>
      <c r="C28" s="39"/>
      <c r="D28" s="39"/>
      <c r="E28" s="39"/>
      <c r="F28" s="39"/>
      <c r="G28" s="39"/>
      <c r="H28" s="9">
        <f t="shared" ref="H28:H46" si="0">I28*9284.9*12</f>
        <v>279661.18799999997</v>
      </c>
      <c r="I28" s="10">
        <v>2.5099999999999998</v>
      </c>
    </row>
    <row r="29" spans="1:9">
      <c r="A29" s="18" t="s">
        <v>15</v>
      </c>
      <c r="B29" s="19" t="s">
        <v>28</v>
      </c>
      <c r="C29" s="40"/>
      <c r="D29" s="40"/>
      <c r="E29" s="40"/>
      <c r="F29" s="40"/>
      <c r="G29" s="40"/>
      <c r="H29" s="9">
        <f t="shared" si="0"/>
        <v>233979.48</v>
      </c>
      <c r="I29" s="10">
        <f>I30+I31+I32+I33</f>
        <v>2.1</v>
      </c>
    </row>
    <row r="30" spans="1:9" ht="46.5" customHeight="1">
      <c r="A30" s="14" t="s">
        <v>81</v>
      </c>
      <c r="B30" s="31" t="s">
        <v>89</v>
      </c>
      <c r="C30" s="47" t="s">
        <v>91</v>
      </c>
      <c r="D30" s="48"/>
      <c r="E30" s="48"/>
      <c r="F30" s="48"/>
      <c r="G30" s="49"/>
      <c r="H30" s="16">
        <f t="shared" si="0"/>
        <v>159328.88399999999</v>
      </c>
      <c r="I30" s="17">
        <v>1.43</v>
      </c>
    </row>
    <row r="31" spans="1:9" ht="30">
      <c r="A31" s="14" t="s">
        <v>82</v>
      </c>
      <c r="B31" s="15" t="s">
        <v>90</v>
      </c>
      <c r="C31" s="36" t="s">
        <v>61</v>
      </c>
      <c r="D31" s="36"/>
      <c r="E31" s="36"/>
      <c r="F31" s="36"/>
      <c r="G31" s="36"/>
      <c r="H31" s="16">
        <f t="shared" si="0"/>
        <v>36768.203999999998</v>
      </c>
      <c r="I31" s="17">
        <v>0.33</v>
      </c>
    </row>
    <row r="32" spans="1:9" ht="45">
      <c r="A32" s="14" t="s">
        <v>83</v>
      </c>
      <c r="B32" s="15" t="s">
        <v>92</v>
      </c>
      <c r="C32" s="47" t="s">
        <v>93</v>
      </c>
      <c r="D32" s="48"/>
      <c r="E32" s="48"/>
      <c r="F32" s="48"/>
      <c r="G32" s="49"/>
      <c r="H32" s="16">
        <f t="shared" si="0"/>
        <v>13370.255999999998</v>
      </c>
      <c r="I32" s="17">
        <v>0.12</v>
      </c>
    </row>
    <row r="33" spans="1:9" ht="45">
      <c r="A33" s="14" t="s">
        <v>84</v>
      </c>
      <c r="B33" s="15" t="s">
        <v>31</v>
      </c>
      <c r="C33" s="41" t="s">
        <v>62</v>
      </c>
      <c r="D33" s="41"/>
      <c r="E33" s="41"/>
      <c r="F33" s="41"/>
      <c r="G33" s="41"/>
      <c r="H33" s="16">
        <f t="shared" si="0"/>
        <v>24512.135999999999</v>
      </c>
      <c r="I33" s="17">
        <v>0.22</v>
      </c>
    </row>
    <row r="34" spans="1:9">
      <c r="A34" s="18" t="s">
        <v>26</v>
      </c>
      <c r="B34" s="20" t="s">
        <v>32</v>
      </c>
      <c r="C34" s="40"/>
      <c r="D34" s="40"/>
      <c r="E34" s="40"/>
      <c r="F34" s="40"/>
      <c r="G34" s="40"/>
      <c r="H34" s="9">
        <f t="shared" si="0"/>
        <v>324228.70799999998</v>
      </c>
      <c r="I34" s="10">
        <f>I35+I36+I37+I38</f>
        <v>2.91</v>
      </c>
    </row>
    <row r="35" spans="1:9" ht="60">
      <c r="A35" s="14" t="s">
        <v>85</v>
      </c>
      <c r="B35" s="15" t="s">
        <v>33</v>
      </c>
      <c r="C35" s="41" t="s">
        <v>17</v>
      </c>
      <c r="D35" s="41"/>
      <c r="E35" s="41"/>
      <c r="F35" s="41"/>
      <c r="G35" s="41"/>
      <c r="H35" s="16">
        <f t="shared" si="0"/>
        <v>109190.424</v>
      </c>
      <c r="I35" s="17">
        <v>0.98</v>
      </c>
    </row>
    <row r="36" spans="1:9" ht="45">
      <c r="A36" s="14" t="s">
        <v>86</v>
      </c>
      <c r="B36" s="15" t="s">
        <v>30</v>
      </c>
      <c r="C36" s="41" t="s">
        <v>17</v>
      </c>
      <c r="D36" s="41"/>
      <c r="E36" s="41"/>
      <c r="F36" s="41"/>
      <c r="G36" s="41"/>
      <c r="H36" s="16">
        <f t="shared" si="0"/>
        <v>31197.263999999999</v>
      </c>
      <c r="I36" s="17">
        <v>0.28000000000000003</v>
      </c>
    </row>
    <row r="37" spans="1:9" ht="45">
      <c r="A37" s="14" t="s">
        <v>87</v>
      </c>
      <c r="B37" s="15" t="s">
        <v>92</v>
      </c>
      <c r="C37" s="41" t="s">
        <v>61</v>
      </c>
      <c r="D37" s="41"/>
      <c r="E37" s="41"/>
      <c r="F37" s="41"/>
      <c r="G37" s="41"/>
      <c r="H37" s="16">
        <f t="shared" si="0"/>
        <v>13370.255999999998</v>
      </c>
      <c r="I37" s="17">
        <v>0.12</v>
      </c>
    </row>
    <row r="38" spans="1:9" ht="45">
      <c r="A38" s="14" t="s">
        <v>88</v>
      </c>
      <c r="B38" s="15" t="s">
        <v>34</v>
      </c>
      <c r="C38" s="41" t="s">
        <v>29</v>
      </c>
      <c r="D38" s="41"/>
      <c r="E38" s="41"/>
      <c r="F38" s="41"/>
      <c r="G38" s="41"/>
      <c r="H38" s="16">
        <f t="shared" si="0"/>
        <v>170470.764</v>
      </c>
      <c r="I38" s="17">
        <v>1.53</v>
      </c>
    </row>
    <row r="39" spans="1:9" ht="30" customHeight="1">
      <c r="A39" s="18" t="s">
        <v>94</v>
      </c>
      <c r="B39" s="42" t="s">
        <v>37</v>
      </c>
      <c r="C39" s="42"/>
      <c r="D39" s="42"/>
      <c r="E39" s="42"/>
      <c r="F39" s="42"/>
      <c r="G39" s="42"/>
      <c r="H39" s="9">
        <f t="shared" si="0"/>
        <v>200553.84</v>
      </c>
      <c r="I39" s="10">
        <f>I40+I41</f>
        <v>1.8</v>
      </c>
    </row>
    <row r="40" spans="1:9" ht="30">
      <c r="A40" s="14" t="s">
        <v>27</v>
      </c>
      <c r="B40" s="15" t="s">
        <v>38</v>
      </c>
      <c r="C40" s="41" t="s">
        <v>63</v>
      </c>
      <c r="D40" s="41"/>
      <c r="E40" s="41"/>
      <c r="F40" s="41"/>
      <c r="G40" s="41"/>
      <c r="H40" s="16">
        <f t="shared" si="0"/>
        <v>172699.13999999998</v>
      </c>
      <c r="I40" s="17">
        <v>1.55</v>
      </c>
    </row>
    <row r="41" spans="1:9" ht="30">
      <c r="A41" s="14" t="s">
        <v>35</v>
      </c>
      <c r="B41" s="15" t="s">
        <v>39</v>
      </c>
      <c r="C41" s="41" t="s">
        <v>64</v>
      </c>
      <c r="D41" s="41"/>
      <c r="E41" s="41"/>
      <c r="F41" s="41"/>
      <c r="G41" s="41"/>
      <c r="H41" s="16">
        <f t="shared" si="0"/>
        <v>27854.699999999997</v>
      </c>
      <c r="I41" s="17">
        <v>0.25</v>
      </c>
    </row>
    <row r="42" spans="1:9" ht="45" customHeight="1">
      <c r="A42" s="18" t="s">
        <v>36</v>
      </c>
      <c r="B42" s="21" t="s">
        <v>41</v>
      </c>
      <c r="C42" s="39" t="s">
        <v>65</v>
      </c>
      <c r="D42" s="39"/>
      <c r="E42" s="39"/>
      <c r="F42" s="39"/>
      <c r="G42" s="39"/>
      <c r="H42" s="9">
        <f t="shared" si="0"/>
        <v>143730.25200000001</v>
      </c>
      <c r="I42" s="10">
        <v>1.29</v>
      </c>
    </row>
    <row r="43" spans="1:9" ht="30" customHeight="1">
      <c r="A43" s="18" t="s">
        <v>40</v>
      </c>
      <c r="B43" s="21" t="s">
        <v>44</v>
      </c>
      <c r="C43" s="39" t="s">
        <v>45</v>
      </c>
      <c r="D43" s="39"/>
      <c r="E43" s="39"/>
      <c r="F43" s="39"/>
      <c r="G43" s="39"/>
      <c r="H43" s="9">
        <f t="shared" si="0"/>
        <v>11141.880000000001</v>
      </c>
      <c r="I43" s="10">
        <v>0.1</v>
      </c>
    </row>
    <row r="44" spans="1:9" ht="86.25">
      <c r="A44" s="18" t="s">
        <v>43</v>
      </c>
      <c r="B44" s="21" t="s">
        <v>47</v>
      </c>
      <c r="C44" s="39" t="s">
        <v>48</v>
      </c>
      <c r="D44" s="39"/>
      <c r="E44" s="39"/>
      <c r="F44" s="39"/>
      <c r="G44" s="39"/>
      <c r="H44" s="9">
        <f t="shared" si="0"/>
        <v>177155.89199999999</v>
      </c>
      <c r="I44" s="10">
        <v>1.59</v>
      </c>
    </row>
    <row r="45" spans="1:9" ht="43.5">
      <c r="A45" s="18" t="s">
        <v>46</v>
      </c>
      <c r="B45" s="21" t="s">
        <v>50</v>
      </c>
      <c r="C45" s="39" t="s">
        <v>42</v>
      </c>
      <c r="D45" s="39"/>
      <c r="E45" s="39"/>
      <c r="F45" s="39"/>
      <c r="G45" s="39"/>
      <c r="H45" s="9">
        <f t="shared" si="0"/>
        <v>248463.92399999997</v>
      </c>
      <c r="I45" s="10">
        <v>2.23</v>
      </c>
    </row>
    <row r="46" spans="1:9">
      <c r="A46" s="18" t="s">
        <v>49</v>
      </c>
      <c r="B46" s="21" t="s">
        <v>95</v>
      </c>
      <c r="C46" s="40" t="s">
        <v>96</v>
      </c>
      <c r="D46" s="40"/>
      <c r="E46" s="40"/>
      <c r="F46" s="40"/>
      <c r="G46" s="40"/>
      <c r="H46" s="9">
        <f t="shared" si="0"/>
        <v>266290.93200000003</v>
      </c>
      <c r="I46" s="10">
        <v>2.39</v>
      </c>
    </row>
    <row r="47" spans="1:9" ht="43.5" hidden="1">
      <c r="A47" s="18" t="s">
        <v>51</v>
      </c>
      <c r="B47" s="21" t="s">
        <v>52</v>
      </c>
      <c r="C47" s="40" t="s">
        <v>53</v>
      </c>
      <c r="D47" s="40"/>
      <c r="E47" s="40"/>
      <c r="F47" s="40"/>
      <c r="G47" s="40"/>
      <c r="H47" s="9">
        <f t="shared" ref="H47" si="1">I47*9533.6*12</f>
        <v>0</v>
      </c>
      <c r="I47" s="10"/>
    </row>
    <row r="48" spans="1:9" ht="72">
      <c r="A48" s="18"/>
      <c r="B48" s="21" t="s">
        <v>54</v>
      </c>
      <c r="C48" s="33"/>
      <c r="D48" s="34"/>
      <c r="E48" s="34"/>
      <c r="F48" s="34"/>
      <c r="G48" s="35"/>
      <c r="H48" s="9">
        <f>I48*9284.9*12</f>
        <v>2061247.7999999998</v>
      </c>
      <c r="I48" s="22">
        <f>I46+I45+I44+I43+I42+I39+I28+I20+I17</f>
        <v>18.5</v>
      </c>
    </row>
    <row r="49" spans="1:9" ht="300" customHeight="1">
      <c r="A49" s="32" t="s">
        <v>49</v>
      </c>
      <c r="B49" s="26" t="s">
        <v>55</v>
      </c>
      <c r="C49" s="36" t="s">
        <v>56</v>
      </c>
      <c r="D49" s="36"/>
      <c r="E49" s="36"/>
      <c r="F49" s="36"/>
      <c r="G49" s="36"/>
      <c r="H49" s="28">
        <f>I49*9284.9*12</f>
        <v>256263.23999999996</v>
      </c>
      <c r="I49" s="29">
        <v>2.2999999999999998</v>
      </c>
    </row>
    <row r="50" spans="1:9" ht="115.5" thickBot="1">
      <c r="A50" s="23"/>
      <c r="B50" s="24" t="s">
        <v>57</v>
      </c>
      <c r="C50" s="37"/>
      <c r="D50" s="37"/>
      <c r="E50" s="37"/>
      <c r="F50" s="37"/>
      <c r="G50" s="37"/>
      <c r="H50" s="27">
        <f>I50*9284.9*12</f>
        <v>2317511.04</v>
      </c>
      <c r="I50" s="25">
        <f>I49+I48</f>
        <v>20.8</v>
      </c>
    </row>
    <row r="52" spans="1:9">
      <c r="A52" s="2" t="s">
        <v>99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58</v>
      </c>
      <c r="B53" s="2"/>
      <c r="C53" s="2"/>
      <c r="D53" s="2"/>
      <c r="E53" s="2"/>
      <c r="F53" s="38" t="s">
        <v>59</v>
      </c>
      <c r="G53" s="38"/>
      <c r="H53" s="38"/>
      <c r="I53" s="38"/>
    </row>
  </sheetData>
  <mergeCells count="52"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2015-02-27T05:56:53Z</dcterms:modified>
</cp:coreProperties>
</file>