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 refMode="R1C1"/>
</workbook>
</file>

<file path=xl/calcChain.xml><?xml version="1.0" encoding="utf-8"?>
<calcChain xmlns="http://schemas.openxmlformats.org/spreadsheetml/2006/main">
  <c r="H49" i="1"/>
  <c r="H46"/>
  <c r="H45"/>
  <c r="H44"/>
  <c r="H43"/>
  <c r="H42"/>
  <c r="H41"/>
  <c r="H40"/>
  <c r="H38"/>
  <c r="H37"/>
  <c r="H36"/>
  <c r="H35"/>
  <c r="H33"/>
  <c r="H32"/>
  <c r="H31"/>
  <c r="H30"/>
  <c r="H28"/>
  <c r="H24"/>
  <c r="H23"/>
  <c r="H22"/>
  <c r="H21"/>
  <c r="I39"/>
  <c r="H39" s="1"/>
  <c r="I20"/>
  <c r="H20" s="1"/>
  <c r="I34" l="1"/>
  <c r="H34" s="1"/>
  <c r="I29"/>
  <c r="H29" s="1"/>
  <c r="H47" l="1"/>
  <c r="H18"/>
  <c r="H17"/>
  <c r="I48" l="1"/>
  <c r="H48" s="1"/>
  <c r="I50" l="1"/>
  <c r="H50" s="1"/>
</calcChain>
</file>

<file path=xl/sharedStrings.xml><?xml version="1.0" encoding="utf-8"?>
<sst xmlns="http://schemas.openxmlformats.org/spreadsheetml/2006/main" count="106" uniqueCount="101">
  <si>
    <t xml:space="preserve">Перечень и периодичность работ и услуг по содержанию и ремонту общего </t>
  </si>
  <si>
    <t>УТВЕРЖДАЮ</t>
  </si>
  <si>
    <t>Директор ООО "КПД-Газстрой-Эксплуатация"</t>
  </si>
  <si>
    <t>______________________/А.В.Яценко/</t>
  </si>
  <si>
    <t>Техническое обслуживание внутридомового инженерного обоудования</t>
  </si>
  <si>
    <t>Содержание общего имущества дома</t>
  </si>
  <si>
    <t>Характеристика МКД</t>
  </si>
  <si>
    <t>Колическтво подъездов</t>
  </si>
  <si>
    <t>Общая площадь помещений</t>
  </si>
  <si>
    <t>Условия выполнения работ, оказания услуг</t>
  </si>
  <si>
    <t>Сумма затрат в год</t>
  </si>
  <si>
    <t>Размер платы за 1 кв. м. площади помещений в месяц, руб.</t>
  </si>
  <si>
    <t>Аварийно-ремонтное обслуживание, выполнение заявок населения.</t>
  </si>
  <si>
    <t>Круглосуточно, на системах водоснабжения, водоотведения, теплоснабжения и энергообеспечения.</t>
  </si>
  <si>
    <t>Санитерное содержание лестничных клеток</t>
  </si>
  <si>
    <t>3.1</t>
  </si>
  <si>
    <t>Уборка лестничных клеток</t>
  </si>
  <si>
    <t>5 раз в неделю</t>
  </si>
  <si>
    <t>мытье пола кабины лифта</t>
  </si>
  <si>
    <t>ежедневно</t>
  </si>
  <si>
    <t>обметание пыли с потолков</t>
  </si>
  <si>
    <t>1 раз в месяц</t>
  </si>
  <si>
    <t>2 раза в месяц</t>
  </si>
  <si>
    <t>генеральная уборка ( мытье окон, промывка стен, протирание плафонов)</t>
  </si>
  <si>
    <t>2 раза в год</t>
  </si>
  <si>
    <t>Уборка земельного участка, входящего в состав общего имущества</t>
  </si>
  <si>
    <t>3.2</t>
  </si>
  <si>
    <t>4.1</t>
  </si>
  <si>
    <t>холодный период</t>
  </si>
  <si>
    <t>1 раз в сутки</t>
  </si>
  <si>
    <t>уборка мусора на контейнерной площадке</t>
  </si>
  <si>
    <t>посыпка песчано-солевой смесью территорий</t>
  </si>
  <si>
    <t>теплый период</t>
  </si>
  <si>
    <t>подметание территории с усовершенствованным покрытием</t>
  </si>
  <si>
    <t>мойка территории с усовершенствованным покрытием</t>
  </si>
  <si>
    <t>4.2</t>
  </si>
  <si>
    <t>5</t>
  </si>
  <si>
    <t>Вывоз и утилизация ТБО и КГО</t>
  </si>
  <si>
    <t>Вывоз и утилизация ТБО</t>
  </si>
  <si>
    <t>Вывоз и утилизация КГО</t>
  </si>
  <si>
    <t>6</t>
  </si>
  <si>
    <t>Обслуживание лифтов</t>
  </si>
  <si>
    <t>ежедневно, согласно договора с подрядной организацией</t>
  </si>
  <si>
    <t>7</t>
  </si>
  <si>
    <t>Дератизация и дезинсекция</t>
  </si>
  <si>
    <t>дератизация-1 раз в квартал,                                               дезинсекция -2 раза в год</t>
  </si>
  <si>
    <t>8</t>
  </si>
  <si>
    <t>Механизированная уборка придомовой территории, автоуслуги по вывозу снега</t>
  </si>
  <si>
    <t>1 раз в месяц и по мере необходимости (во время обильных снегопадов.</t>
  </si>
  <si>
    <t>9</t>
  </si>
  <si>
    <t>Содержание зеленых насаждений</t>
  </si>
  <si>
    <t>11</t>
  </si>
  <si>
    <t>Оператор системы видеонаблюдения</t>
  </si>
  <si>
    <t>круглосуточно</t>
  </si>
  <si>
    <t>Итого содержание общего имущества в многоквартирном доме</t>
  </si>
  <si>
    <t>Услуги по управлению многоквартирным домом</t>
  </si>
  <si>
    <t>Планирование работ по содержанию и ремонту общего имущества дома; плнирование финансовых и технических ресурсов; осуществление систематического контроля над качеством услуг и работ подрядных организаций и за исполнением договорных обязательств; проведение оплаты работ и услуг подрядных организаций в соответствии с заключенными договорами за надлежащее качество работ и услуг; взыскание задолженности по оплате ЖКУ; ведение технической документации по дому, работа с населением, в том числе рассмотрение жалоб по качеству обслуживания; выполнение диспетчерских функций по приему заявок от населения и функций, связанных с регистрацией граждан по месту проживания и пребывания. Выдача справок: копия финансового-лицевого счета, справка -расчет тарифа, выписка из домовой книги, справка о составе семьи.</t>
  </si>
  <si>
    <t>Всего управление многоквартирным домом и содержание общего имущества в многоквартирном доме</t>
  </si>
  <si>
    <t>ООО "КПД-Газстрой-Эксплуатация"</t>
  </si>
  <si>
    <t>____________________/И.А.Шевцова/</t>
  </si>
  <si>
    <t>полная промывка подъезда с 1 этажа  по технологическую площадку выхода на кровлю</t>
  </si>
  <si>
    <t>6 раз в неделю</t>
  </si>
  <si>
    <t>в период гололеда, по мере необходимости</t>
  </si>
  <si>
    <t>7 раз в неделю</t>
  </si>
  <si>
    <t>по мере накопления, но не реже 3 раз в неделю</t>
  </si>
  <si>
    <t>ежедневно, в соответствии с графиком, согласно договора с подрядной организацией</t>
  </si>
  <si>
    <t>Проведение технических осмотров, профилактического ремонта и устранения незначительных неисправностей в системах отопления, водоснабжения, водоотведения, электроснабжения, а также: ремонт, регулировка, наладка и испытание систем центрального отопления; промывка, опрессовка,  системы центрального отпления; укрепление трубопроводов, мелкий ремонт изоляции, проверка исправности канализационных вытяжеки устранение причин при обнаружении их неисправности; тех.обслуживание средств автоматизации ИТП, техническое обслуживание ОПУ(тепловая энергия, горячее и холодное водоснабжение, водоотведение); техническое обслуживание конструктивных элементов здания. Аварийно-ремонтное обслуживание , выполнение заявок населения.</t>
  </si>
  <si>
    <t>2.1</t>
  </si>
  <si>
    <t>2.2</t>
  </si>
  <si>
    <t>2.3</t>
  </si>
  <si>
    <t>2.4</t>
  </si>
  <si>
    <t>2.5</t>
  </si>
  <si>
    <t>2.6</t>
  </si>
  <si>
    <t>2.7</t>
  </si>
  <si>
    <t>2.8</t>
  </si>
  <si>
    <t>Мытьё лестничных площадок и маршей ниже 3 этажа</t>
  </si>
  <si>
    <t xml:space="preserve">подметание лестничных площадок и маршей </t>
  </si>
  <si>
    <t>ниже 3 этажа-5 раз в неделю                              выше 3 этажа-2 раза в неделю</t>
  </si>
  <si>
    <t>2 раза в неделю</t>
  </si>
  <si>
    <t>полная промывка подъезда с 1 этажа  по технологическую площадку выхода на кровлю (генеральная уборка подъезда)</t>
  </si>
  <si>
    <t>Полная промывка подъезда-1 раз в неделю     Генеральная уборка подъезда-2 раза в год</t>
  </si>
  <si>
    <t>3.1.1</t>
  </si>
  <si>
    <t>3.1.2</t>
  </si>
  <si>
    <t>3.1.3</t>
  </si>
  <si>
    <t>3.1.4</t>
  </si>
  <si>
    <t>3.2.1</t>
  </si>
  <si>
    <t>3.2.2</t>
  </si>
  <si>
    <t>3.2.3</t>
  </si>
  <si>
    <t>3.2.4</t>
  </si>
  <si>
    <t xml:space="preserve">сдвигание и подметание снега </t>
  </si>
  <si>
    <t>Уборка мусора на КП</t>
  </si>
  <si>
    <t>При отсутствии снегопада-6 раз в неделю                   В период снегопада-по мере необходимости, но не позднее 3-х часов, с начала снегопада</t>
  </si>
  <si>
    <t>очистка урн от мусора и промывка их</t>
  </si>
  <si>
    <t>1 раз в сутки                                                 Промывка-1 раз в неделю</t>
  </si>
  <si>
    <t>4</t>
  </si>
  <si>
    <t>Текущий ремонт</t>
  </si>
  <si>
    <t>согласно смете</t>
  </si>
  <si>
    <t>имущества Многоквартирного дома № 3 по ул. Спортивная</t>
  </si>
  <si>
    <t>3</t>
  </si>
  <si>
    <t>Руководитель финансово- экономического отдела</t>
  </si>
  <si>
    <t>с 01.01.2015г. По 31.12.2015г.</t>
  </si>
</sst>
</file>

<file path=xl/styles.xml><?xml version="1.0" encoding="utf-8"?>
<styleSheet xmlns="http://schemas.openxmlformats.org/spreadsheetml/2006/main">
  <numFmts count="1">
    <numFmt numFmtId="44" formatCode="_-* #,##0.00&quot;р.&quot;_-;\-* #,##0.00&quot;р.&quot;_-;_-* &quot;-&quot;??&quot;р.&quot;_-;_-@_-"/>
  </numFmts>
  <fonts count="9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0" fontId="4" fillId="0" borderId="8" xfId="0" applyFont="1" applyBorder="1"/>
    <xf numFmtId="0" fontId="1" fillId="0" borderId="8" xfId="0" applyFont="1" applyBorder="1"/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/>
    <xf numFmtId="0" fontId="1" fillId="0" borderId="9" xfId="0" applyFont="1" applyBorder="1"/>
    <xf numFmtId="49" fontId="4" fillId="0" borderId="8" xfId="0" applyNumberFormat="1" applyFont="1" applyBorder="1" applyAlignment="1">
      <alignment horizontal="right"/>
    </xf>
    <xf numFmtId="0" fontId="1" fillId="0" borderId="1" xfId="0" applyFont="1" applyBorder="1" applyAlignment="1"/>
    <xf numFmtId="0" fontId="1" fillId="0" borderId="9" xfId="0" applyFont="1" applyBorder="1" applyAlignment="1"/>
    <xf numFmtId="49" fontId="4" fillId="0" borderId="8" xfId="0" applyNumberFormat="1" applyFont="1" applyBorder="1"/>
    <xf numFmtId="0" fontId="4" fillId="0" borderId="1" xfId="0" applyFont="1" applyBorder="1" applyAlignment="1">
      <alignment wrapText="1"/>
    </xf>
    <xf numFmtId="0" fontId="4" fillId="0" borderId="1" xfId="0" applyFont="1" applyBorder="1"/>
    <xf numFmtId="0" fontId="4" fillId="0" borderId="9" xfId="0" applyFont="1" applyBorder="1"/>
    <xf numFmtId="49" fontId="1" fillId="0" borderId="8" xfId="0" applyNumberFormat="1" applyFont="1" applyBorder="1"/>
    <xf numFmtId="0" fontId="8" fillId="0" borderId="1" xfId="0" applyFont="1" applyFill="1" applyBorder="1" applyAlignment="1">
      <alignment wrapText="1"/>
    </xf>
    <xf numFmtId="0" fontId="8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2" fontId="1" fillId="0" borderId="9" xfId="0" applyNumberFormat="1" applyFont="1" applyBorder="1"/>
    <xf numFmtId="0" fontId="4" fillId="0" borderId="10" xfId="0" applyFont="1" applyBorder="1"/>
    <xf numFmtId="0" fontId="1" fillId="0" borderId="11" xfId="0" applyFont="1" applyFill="1" applyBorder="1" applyAlignment="1">
      <alignment wrapText="1"/>
    </xf>
    <xf numFmtId="2" fontId="1" fillId="0" borderId="12" xfId="0" applyNumberFormat="1" applyFont="1" applyFill="1" applyBorder="1"/>
    <xf numFmtId="0" fontId="1" fillId="0" borderId="1" xfId="0" applyFont="1" applyFill="1" applyBorder="1" applyAlignment="1">
      <alignment vertical="center" wrapText="1"/>
    </xf>
    <xf numFmtId="0" fontId="1" fillId="0" borderId="11" xfId="0" applyFont="1" applyBorder="1"/>
    <xf numFmtId="0" fontId="1" fillId="0" borderId="1" xfId="0" applyFont="1" applyBorder="1" applyAlignment="1">
      <alignment horizontal="center" vertical="center"/>
    </xf>
    <xf numFmtId="2" fontId="1" fillId="0" borderId="9" xfId="0" applyNumberFormat="1" applyFont="1" applyBorder="1" applyAlignment="1">
      <alignment horizontal="center" vertical="center"/>
    </xf>
    <xf numFmtId="44" fontId="1" fillId="0" borderId="9" xfId="0" applyNumberFormat="1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49" fontId="1" fillId="0" borderId="8" xfId="0" applyNumberFormat="1" applyFont="1" applyBorder="1" applyAlignment="1">
      <alignment vertic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4" fillId="0" borderId="1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49" fontId="3" fillId="0" borderId="6" xfId="0" applyNumberFormat="1" applyFont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4" fillId="0" borderId="1" xfId="0" applyFont="1" applyBorder="1" applyAlignment="1">
      <alignment horizontal="center" wrapText="1" shrinkToFit="1"/>
    </xf>
    <xf numFmtId="0" fontId="1" fillId="0" borderId="9" xfId="0" applyFont="1" applyBorder="1" applyAlignment="1">
      <alignment horizontal="center"/>
    </xf>
    <xf numFmtId="0" fontId="4" fillId="0" borderId="0" xfId="0" applyFont="1" applyAlignment="1">
      <alignment horizontal="left"/>
    </xf>
    <xf numFmtId="0" fontId="7" fillId="0" borderId="1" xfId="0" applyFont="1" applyBorder="1" applyAlignment="1">
      <alignment horizontal="center" wrapText="1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53"/>
  <sheetViews>
    <sheetView tabSelected="1" workbookViewId="0">
      <selection activeCell="C11" sqref="C11:I11"/>
    </sheetView>
  </sheetViews>
  <sheetFormatPr defaultRowHeight="15"/>
  <cols>
    <col min="1" max="1" width="5.7109375" customWidth="1"/>
    <col min="2" max="2" width="20" customWidth="1"/>
    <col min="3" max="3" width="10.42578125" customWidth="1"/>
    <col min="5" max="5" width="4" customWidth="1"/>
    <col min="6" max="6" width="10.5703125" customWidth="1"/>
    <col min="7" max="7" width="10.7109375" customWidth="1"/>
    <col min="8" max="8" width="10.28515625" customWidth="1"/>
    <col min="9" max="9" width="13.5703125" customWidth="1"/>
  </cols>
  <sheetData>
    <row r="1" spans="1:10">
      <c r="E1" s="2"/>
      <c r="F1" s="68" t="s">
        <v>1</v>
      </c>
      <c r="G1" s="68"/>
      <c r="H1" s="68"/>
      <c r="I1" s="68"/>
      <c r="J1" s="68"/>
    </row>
    <row r="2" spans="1:10">
      <c r="E2" s="2"/>
      <c r="F2" s="68" t="s">
        <v>2</v>
      </c>
      <c r="G2" s="68"/>
      <c r="H2" s="68"/>
      <c r="I2" s="68"/>
      <c r="J2" s="68"/>
    </row>
    <row r="3" spans="1:10">
      <c r="E3" s="2"/>
      <c r="F3" s="3"/>
      <c r="G3" s="3"/>
      <c r="H3" s="3"/>
      <c r="I3" s="3"/>
      <c r="J3" s="3"/>
    </row>
    <row r="4" spans="1:10">
      <c r="E4" s="2"/>
      <c r="F4" s="68" t="s">
        <v>3</v>
      </c>
      <c r="G4" s="68"/>
      <c r="H4" s="68"/>
      <c r="I4" s="68"/>
      <c r="J4" s="68"/>
    </row>
    <row r="6" spans="1:10" ht="15.75">
      <c r="A6" s="76" t="s">
        <v>0</v>
      </c>
      <c r="B6" s="76"/>
      <c r="C6" s="76"/>
      <c r="D6" s="76"/>
      <c r="E6" s="76"/>
      <c r="F6" s="76"/>
      <c r="G6" s="76"/>
      <c r="H6" s="76"/>
      <c r="I6" s="76"/>
    </row>
    <row r="7" spans="1:10" ht="15.75">
      <c r="A7" s="76" t="s">
        <v>97</v>
      </c>
      <c r="B7" s="76"/>
      <c r="C7" s="76"/>
      <c r="D7" s="76"/>
      <c r="E7" s="76"/>
      <c r="F7" s="76"/>
      <c r="G7" s="76"/>
      <c r="H7" s="76"/>
      <c r="I7" s="76"/>
    </row>
    <row r="8" spans="1:10" ht="16.5" thickBot="1">
      <c r="A8" s="1"/>
      <c r="B8" s="1"/>
      <c r="C8" s="76" t="s">
        <v>100</v>
      </c>
      <c r="D8" s="76"/>
      <c r="E8" s="76"/>
      <c r="F8" s="76"/>
      <c r="G8" s="76"/>
      <c r="H8" s="1"/>
      <c r="I8" s="1"/>
    </row>
    <row r="9" spans="1:10" ht="15.75">
      <c r="A9" s="70" t="s">
        <v>6</v>
      </c>
      <c r="B9" s="71"/>
      <c r="C9" s="50" t="s">
        <v>98</v>
      </c>
      <c r="D9" s="50"/>
      <c r="E9" s="50"/>
      <c r="F9" s="50"/>
      <c r="G9" s="50"/>
      <c r="H9" s="50"/>
      <c r="I9" s="51"/>
    </row>
    <row r="10" spans="1:10" ht="15.75">
      <c r="A10" s="72" t="s">
        <v>7</v>
      </c>
      <c r="B10" s="73"/>
      <c r="C10" s="52">
        <v>4</v>
      </c>
      <c r="D10" s="52"/>
      <c r="E10" s="52"/>
      <c r="F10" s="52"/>
      <c r="G10" s="52"/>
      <c r="H10" s="52"/>
      <c r="I10" s="53"/>
    </row>
    <row r="11" spans="1:10" ht="15.75" customHeight="1" thickBot="1">
      <c r="A11" s="74" t="s">
        <v>8</v>
      </c>
      <c r="B11" s="75"/>
      <c r="C11" s="54">
        <v>9284.9</v>
      </c>
      <c r="D11" s="54"/>
      <c r="E11" s="54"/>
      <c r="F11" s="54"/>
      <c r="G11" s="54"/>
      <c r="H11" s="54"/>
      <c r="I11" s="55"/>
    </row>
    <row r="12" spans="1:10">
      <c r="A12" s="56" t="s">
        <v>0</v>
      </c>
      <c r="B12" s="57"/>
      <c r="C12" s="57" t="s">
        <v>9</v>
      </c>
      <c r="D12" s="57"/>
      <c r="E12" s="57"/>
      <c r="F12" s="57"/>
      <c r="G12" s="57"/>
      <c r="H12" s="60" t="s">
        <v>10</v>
      </c>
      <c r="I12" s="62" t="s">
        <v>11</v>
      </c>
    </row>
    <row r="13" spans="1:10">
      <c r="A13" s="58"/>
      <c r="B13" s="59"/>
      <c r="C13" s="59"/>
      <c r="D13" s="59"/>
      <c r="E13" s="59"/>
      <c r="F13" s="59"/>
      <c r="G13" s="59"/>
      <c r="H13" s="61"/>
      <c r="I13" s="63"/>
    </row>
    <row r="14" spans="1:10">
      <c r="A14" s="58"/>
      <c r="B14" s="59"/>
      <c r="C14" s="59"/>
      <c r="D14" s="59"/>
      <c r="E14" s="59"/>
      <c r="F14" s="59"/>
      <c r="G14" s="59"/>
      <c r="H14" s="61"/>
      <c r="I14" s="63"/>
    </row>
    <row r="15" spans="1:10" ht="22.5" customHeight="1">
      <c r="A15" s="58"/>
      <c r="B15" s="59"/>
      <c r="C15" s="59"/>
      <c r="D15" s="59"/>
      <c r="E15" s="59"/>
      <c r="F15" s="59"/>
      <c r="G15" s="59"/>
      <c r="H15" s="61"/>
      <c r="I15" s="63"/>
    </row>
    <row r="16" spans="1:10" ht="18.75">
      <c r="A16" s="5"/>
      <c r="B16" s="64" t="s">
        <v>5</v>
      </c>
      <c r="C16" s="64"/>
      <c r="D16" s="64"/>
      <c r="E16" s="64"/>
      <c r="F16" s="64"/>
      <c r="G16" s="64"/>
      <c r="H16" s="64"/>
      <c r="I16" s="65"/>
    </row>
    <row r="17" spans="1:9" ht="183.75" customHeight="1">
      <c r="A17" s="6">
        <v>1</v>
      </c>
      <c r="B17" s="4" t="s">
        <v>4</v>
      </c>
      <c r="C17" s="69" t="s">
        <v>66</v>
      </c>
      <c r="D17" s="69"/>
      <c r="E17" s="69"/>
      <c r="F17" s="69"/>
      <c r="G17" s="69"/>
      <c r="H17" s="7">
        <f>I17*C11*12</f>
        <v>553751.43599999999</v>
      </c>
      <c r="I17" s="30">
        <v>4.97</v>
      </c>
    </row>
    <row r="18" spans="1:9" ht="72" hidden="1">
      <c r="A18" s="6">
        <v>2</v>
      </c>
      <c r="B18" s="8" t="s">
        <v>12</v>
      </c>
      <c r="C18" s="66" t="s">
        <v>13</v>
      </c>
      <c r="D18" s="66"/>
      <c r="E18" s="66"/>
      <c r="F18" s="66"/>
      <c r="G18" s="66"/>
      <c r="H18" s="9">
        <f>I18*C11*12</f>
        <v>0</v>
      </c>
      <c r="I18" s="10"/>
    </row>
    <row r="19" spans="1:9">
      <c r="A19" s="5">
        <v>2</v>
      </c>
      <c r="B19" s="40" t="s">
        <v>14</v>
      </c>
      <c r="C19" s="40"/>
      <c r="D19" s="40"/>
      <c r="E19" s="40"/>
      <c r="F19" s="40"/>
      <c r="G19" s="40"/>
      <c r="H19" s="40"/>
      <c r="I19" s="67"/>
    </row>
    <row r="20" spans="1:9">
      <c r="A20" s="11" t="s">
        <v>67</v>
      </c>
      <c r="B20" s="40" t="s">
        <v>16</v>
      </c>
      <c r="C20" s="40"/>
      <c r="D20" s="40"/>
      <c r="E20" s="40"/>
      <c r="F20" s="40"/>
      <c r="G20" s="40"/>
      <c r="H20" s="12">
        <f>I20*9284.9*12</f>
        <v>180498.45599999998</v>
      </c>
      <c r="I20" s="13">
        <f>I21+I22+I23+I24</f>
        <v>1.6199999999999999</v>
      </c>
    </row>
    <row r="21" spans="1:9" ht="45">
      <c r="A21" s="14" t="s">
        <v>68</v>
      </c>
      <c r="B21" s="15" t="s">
        <v>76</v>
      </c>
      <c r="C21" s="44" t="s">
        <v>77</v>
      </c>
      <c r="D21" s="45"/>
      <c r="E21" s="45"/>
      <c r="F21" s="45"/>
      <c r="G21" s="46"/>
      <c r="H21" s="16">
        <f>I21*9284.9*12</f>
        <v>49024.271999999997</v>
      </c>
      <c r="I21" s="17">
        <v>0.44</v>
      </c>
    </row>
    <row r="22" spans="1:9" ht="45">
      <c r="A22" s="14" t="s">
        <v>69</v>
      </c>
      <c r="B22" s="15" t="s">
        <v>75</v>
      </c>
      <c r="C22" s="43" t="s">
        <v>78</v>
      </c>
      <c r="D22" s="43"/>
      <c r="E22" s="43"/>
      <c r="F22" s="43"/>
      <c r="G22" s="43"/>
      <c r="H22" s="16">
        <f>I22*9284.9*12</f>
        <v>56823.588000000003</v>
      </c>
      <c r="I22" s="17">
        <v>0.51</v>
      </c>
    </row>
    <row r="23" spans="1:9" ht="32.25" customHeight="1">
      <c r="A23" s="14" t="s">
        <v>70</v>
      </c>
      <c r="B23" s="15" t="s">
        <v>18</v>
      </c>
      <c r="C23" s="43" t="s">
        <v>19</v>
      </c>
      <c r="D23" s="43"/>
      <c r="E23" s="43"/>
      <c r="F23" s="43"/>
      <c r="G23" s="43"/>
      <c r="H23" s="16">
        <f>I23*9284.9*12</f>
        <v>24512.135999999999</v>
      </c>
      <c r="I23" s="17">
        <v>0.22</v>
      </c>
    </row>
    <row r="24" spans="1:9" ht="90">
      <c r="A24" s="14" t="s">
        <v>71</v>
      </c>
      <c r="B24" s="15" t="s">
        <v>79</v>
      </c>
      <c r="C24" s="44" t="s">
        <v>80</v>
      </c>
      <c r="D24" s="45"/>
      <c r="E24" s="45"/>
      <c r="F24" s="45"/>
      <c r="G24" s="46"/>
      <c r="H24" s="16">
        <f>I24*9284.9*12</f>
        <v>50138.46</v>
      </c>
      <c r="I24" s="17">
        <v>0.45</v>
      </c>
    </row>
    <row r="25" spans="1:9" ht="30" hidden="1">
      <c r="A25" s="14" t="s">
        <v>72</v>
      </c>
      <c r="B25" s="15" t="s">
        <v>20</v>
      </c>
      <c r="C25" s="41" t="s">
        <v>21</v>
      </c>
      <c r="D25" s="41"/>
      <c r="E25" s="41"/>
      <c r="F25" s="41"/>
      <c r="G25" s="41"/>
      <c r="H25" s="16"/>
      <c r="I25" s="17"/>
    </row>
    <row r="26" spans="1:9" ht="75" hidden="1">
      <c r="A26" s="14" t="s">
        <v>73</v>
      </c>
      <c r="B26" s="15" t="s">
        <v>60</v>
      </c>
      <c r="C26" s="41" t="s">
        <v>22</v>
      </c>
      <c r="D26" s="41"/>
      <c r="E26" s="41"/>
      <c r="F26" s="41"/>
      <c r="G26" s="41"/>
      <c r="H26" s="16"/>
      <c r="I26" s="17"/>
    </row>
    <row r="27" spans="1:9" ht="75" hidden="1">
      <c r="A27" s="14" t="s">
        <v>74</v>
      </c>
      <c r="B27" s="15" t="s">
        <v>23</v>
      </c>
      <c r="C27" s="41" t="s">
        <v>24</v>
      </c>
      <c r="D27" s="41"/>
      <c r="E27" s="41"/>
      <c r="F27" s="41"/>
      <c r="G27" s="41"/>
      <c r="H27" s="16"/>
      <c r="I27" s="17"/>
    </row>
    <row r="28" spans="1:9" ht="27.75" customHeight="1">
      <c r="A28" s="6">
        <v>3</v>
      </c>
      <c r="B28" s="39" t="s">
        <v>25</v>
      </c>
      <c r="C28" s="39"/>
      <c r="D28" s="39"/>
      <c r="E28" s="39"/>
      <c r="F28" s="39"/>
      <c r="G28" s="39"/>
      <c r="H28" s="9">
        <f t="shared" ref="H28:H46" si="0">I28*9284.9*12</f>
        <v>279661.18799999997</v>
      </c>
      <c r="I28" s="10">
        <v>2.5099999999999998</v>
      </c>
    </row>
    <row r="29" spans="1:9">
      <c r="A29" s="18" t="s">
        <v>15</v>
      </c>
      <c r="B29" s="19" t="s">
        <v>28</v>
      </c>
      <c r="C29" s="40"/>
      <c r="D29" s="40"/>
      <c r="E29" s="40"/>
      <c r="F29" s="40"/>
      <c r="G29" s="40"/>
      <c r="H29" s="9">
        <f t="shared" si="0"/>
        <v>233979.48</v>
      </c>
      <c r="I29" s="10">
        <f>I30+I31+I32+I33</f>
        <v>2.1</v>
      </c>
    </row>
    <row r="30" spans="1:9" ht="46.5" customHeight="1">
      <c r="A30" s="14" t="s">
        <v>81</v>
      </c>
      <c r="B30" s="31" t="s">
        <v>89</v>
      </c>
      <c r="C30" s="47" t="s">
        <v>91</v>
      </c>
      <c r="D30" s="48"/>
      <c r="E30" s="48"/>
      <c r="F30" s="48"/>
      <c r="G30" s="49"/>
      <c r="H30" s="16">
        <f t="shared" si="0"/>
        <v>159328.88399999999</v>
      </c>
      <c r="I30" s="17">
        <v>1.43</v>
      </c>
    </row>
    <row r="31" spans="1:9" ht="30">
      <c r="A31" s="14" t="s">
        <v>82</v>
      </c>
      <c r="B31" s="15" t="s">
        <v>90</v>
      </c>
      <c r="C31" s="36" t="s">
        <v>61</v>
      </c>
      <c r="D31" s="36"/>
      <c r="E31" s="36"/>
      <c r="F31" s="36"/>
      <c r="G31" s="36"/>
      <c r="H31" s="16">
        <f t="shared" si="0"/>
        <v>36768.203999999998</v>
      </c>
      <c r="I31" s="17">
        <v>0.33</v>
      </c>
    </row>
    <row r="32" spans="1:9" ht="45">
      <c r="A32" s="14" t="s">
        <v>83</v>
      </c>
      <c r="B32" s="15" t="s">
        <v>92</v>
      </c>
      <c r="C32" s="47" t="s">
        <v>93</v>
      </c>
      <c r="D32" s="48"/>
      <c r="E32" s="48"/>
      <c r="F32" s="48"/>
      <c r="G32" s="49"/>
      <c r="H32" s="16">
        <f t="shared" si="0"/>
        <v>13370.255999999998</v>
      </c>
      <c r="I32" s="17">
        <v>0.12</v>
      </c>
    </row>
    <row r="33" spans="1:9" ht="45">
      <c r="A33" s="14" t="s">
        <v>84</v>
      </c>
      <c r="B33" s="15" t="s">
        <v>31</v>
      </c>
      <c r="C33" s="41" t="s">
        <v>62</v>
      </c>
      <c r="D33" s="41"/>
      <c r="E33" s="41"/>
      <c r="F33" s="41"/>
      <c r="G33" s="41"/>
      <c r="H33" s="16">
        <f t="shared" si="0"/>
        <v>24512.135999999999</v>
      </c>
      <c r="I33" s="17">
        <v>0.22</v>
      </c>
    </row>
    <row r="34" spans="1:9">
      <c r="A34" s="18" t="s">
        <v>26</v>
      </c>
      <c r="B34" s="20" t="s">
        <v>32</v>
      </c>
      <c r="C34" s="40"/>
      <c r="D34" s="40"/>
      <c r="E34" s="40"/>
      <c r="F34" s="40"/>
      <c r="G34" s="40"/>
      <c r="H34" s="9">
        <f t="shared" si="0"/>
        <v>324228.70799999998</v>
      </c>
      <c r="I34" s="10">
        <f>I35+I36+I37+I38</f>
        <v>2.91</v>
      </c>
    </row>
    <row r="35" spans="1:9" ht="60">
      <c r="A35" s="14" t="s">
        <v>85</v>
      </c>
      <c r="B35" s="15" t="s">
        <v>33</v>
      </c>
      <c r="C35" s="41" t="s">
        <v>17</v>
      </c>
      <c r="D35" s="41"/>
      <c r="E35" s="41"/>
      <c r="F35" s="41"/>
      <c r="G35" s="41"/>
      <c r="H35" s="16">
        <f t="shared" si="0"/>
        <v>109190.424</v>
      </c>
      <c r="I35" s="17">
        <v>0.98</v>
      </c>
    </row>
    <row r="36" spans="1:9" ht="45">
      <c r="A36" s="14" t="s">
        <v>86</v>
      </c>
      <c r="B36" s="15" t="s">
        <v>30</v>
      </c>
      <c r="C36" s="41" t="s">
        <v>17</v>
      </c>
      <c r="D36" s="41"/>
      <c r="E36" s="41"/>
      <c r="F36" s="41"/>
      <c r="G36" s="41"/>
      <c r="H36" s="16">
        <f t="shared" si="0"/>
        <v>31197.263999999999</v>
      </c>
      <c r="I36" s="17">
        <v>0.28000000000000003</v>
      </c>
    </row>
    <row r="37" spans="1:9" ht="45">
      <c r="A37" s="14" t="s">
        <v>87</v>
      </c>
      <c r="B37" s="15" t="s">
        <v>92</v>
      </c>
      <c r="C37" s="41" t="s">
        <v>61</v>
      </c>
      <c r="D37" s="41"/>
      <c r="E37" s="41"/>
      <c r="F37" s="41"/>
      <c r="G37" s="41"/>
      <c r="H37" s="16">
        <f t="shared" si="0"/>
        <v>13370.255999999998</v>
      </c>
      <c r="I37" s="17">
        <v>0.12</v>
      </c>
    </row>
    <row r="38" spans="1:9" ht="45">
      <c r="A38" s="14" t="s">
        <v>88</v>
      </c>
      <c r="B38" s="15" t="s">
        <v>34</v>
      </c>
      <c r="C38" s="41" t="s">
        <v>29</v>
      </c>
      <c r="D38" s="41"/>
      <c r="E38" s="41"/>
      <c r="F38" s="41"/>
      <c r="G38" s="41"/>
      <c r="H38" s="16">
        <f t="shared" si="0"/>
        <v>170470.764</v>
      </c>
      <c r="I38" s="17">
        <v>1.53</v>
      </c>
    </row>
    <row r="39" spans="1:9" ht="30" customHeight="1">
      <c r="A39" s="18" t="s">
        <v>94</v>
      </c>
      <c r="B39" s="42" t="s">
        <v>37</v>
      </c>
      <c r="C39" s="42"/>
      <c r="D39" s="42"/>
      <c r="E39" s="42"/>
      <c r="F39" s="42"/>
      <c r="G39" s="42"/>
      <c r="H39" s="9">
        <f t="shared" si="0"/>
        <v>200553.84</v>
      </c>
      <c r="I39" s="10">
        <f>I40+I41</f>
        <v>1.8</v>
      </c>
    </row>
    <row r="40" spans="1:9" ht="30">
      <c r="A40" s="14" t="s">
        <v>27</v>
      </c>
      <c r="B40" s="15" t="s">
        <v>38</v>
      </c>
      <c r="C40" s="41" t="s">
        <v>63</v>
      </c>
      <c r="D40" s="41"/>
      <c r="E40" s="41"/>
      <c r="F40" s="41"/>
      <c r="G40" s="41"/>
      <c r="H40" s="16">
        <f t="shared" si="0"/>
        <v>172699.13999999998</v>
      </c>
      <c r="I40" s="17">
        <v>1.55</v>
      </c>
    </row>
    <row r="41" spans="1:9" ht="30">
      <c r="A41" s="14" t="s">
        <v>35</v>
      </c>
      <c r="B41" s="15" t="s">
        <v>39</v>
      </c>
      <c r="C41" s="41" t="s">
        <v>64</v>
      </c>
      <c r="D41" s="41"/>
      <c r="E41" s="41"/>
      <c r="F41" s="41"/>
      <c r="G41" s="41"/>
      <c r="H41" s="16">
        <f t="shared" si="0"/>
        <v>27854.699999999997</v>
      </c>
      <c r="I41" s="17">
        <v>0.25</v>
      </c>
    </row>
    <row r="42" spans="1:9" ht="45" customHeight="1">
      <c r="A42" s="18" t="s">
        <v>36</v>
      </c>
      <c r="B42" s="21" t="s">
        <v>41</v>
      </c>
      <c r="C42" s="39" t="s">
        <v>65</v>
      </c>
      <c r="D42" s="39"/>
      <c r="E42" s="39"/>
      <c r="F42" s="39"/>
      <c r="G42" s="39"/>
      <c r="H42" s="9">
        <f t="shared" si="0"/>
        <v>143730.25200000001</v>
      </c>
      <c r="I42" s="10">
        <v>1.29</v>
      </c>
    </row>
    <row r="43" spans="1:9" ht="30" customHeight="1">
      <c r="A43" s="18" t="s">
        <v>40</v>
      </c>
      <c r="B43" s="21" t="s">
        <v>44</v>
      </c>
      <c r="C43" s="39" t="s">
        <v>45</v>
      </c>
      <c r="D43" s="39"/>
      <c r="E43" s="39"/>
      <c r="F43" s="39"/>
      <c r="G43" s="39"/>
      <c r="H43" s="9">
        <f t="shared" si="0"/>
        <v>11141.880000000001</v>
      </c>
      <c r="I43" s="10">
        <v>0.1</v>
      </c>
    </row>
    <row r="44" spans="1:9" ht="86.25">
      <c r="A44" s="18" t="s">
        <v>43</v>
      </c>
      <c r="B44" s="21" t="s">
        <v>47</v>
      </c>
      <c r="C44" s="39" t="s">
        <v>48</v>
      </c>
      <c r="D44" s="39"/>
      <c r="E44" s="39"/>
      <c r="F44" s="39"/>
      <c r="G44" s="39"/>
      <c r="H44" s="9">
        <f t="shared" si="0"/>
        <v>177155.89199999999</v>
      </c>
      <c r="I44" s="10">
        <v>1.59</v>
      </c>
    </row>
    <row r="45" spans="1:9" ht="43.5">
      <c r="A45" s="18" t="s">
        <v>46</v>
      </c>
      <c r="B45" s="21" t="s">
        <v>50</v>
      </c>
      <c r="C45" s="39" t="s">
        <v>42</v>
      </c>
      <c r="D45" s="39"/>
      <c r="E45" s="39"/>
      <c r="F45" s="39"/>
      <c r="G45" s="39"/>
      <c r="H45" s="9">
        <f t="shared" si="0"/>
        <v>248463.92399999997</v>
      </c>
      <c r="I45" s="10">
        <v>2.23</v>
      </c>
    </row>
    <row r="46" spans="1:9">
      <c r="A46" s="18" t="s">
        <v>49</v>
      </c>
      <c r="B46" s="21" t="s">
        <v>95</v>
      </c>
      <c r="C46" s="40" t="s">
        <v>96</v>
      </c>
      <c r="D46" s="40"/>
      <c r="E46" s="40"/>
      <c r="F46" s="40"/>
      <c r="G46" s="40"/>
      <c r="H46" s="9">
        <f t="shared" si="0"/>
        <v>266290.93200000003</v>
      </c>
      <c r="I46" s="10">
        <v>2.39</v>
      </c>
    </row>
    <row r="47" spans="1:9" ht="43.5" hidden="1">
      <c r="A47" s="18" t="s">
        <v>51</v>
      </c>
      <c r="B47" s="21" t="s">
        <v>52</v>
      </c>
      <c r="C47" s="40" t="s">
        <v>53</v>
      </c>
      <c r="D47" s="40"/>
      <c r="E47" s="40"/>
      <c r="F47" s="40"/>
      <c r="G47" s="40"/>
      <c r="H47" s="9">
        <f t="shared" ref="H47" si="1">I47*9533.6*12</f>
        <v>0</v>
      </c>
      <c r="I47" s="10"/>
    </row>
    <row r="48" spans="1:9" ht="72">
      <c r="A48" s="18"/>
      <c r="B48" s="21" t="s">
        <v>54</v>
      </c>
      <c r="C48" s="33"/>
      <c r="D48" s="34"/>
      <c r="E48" s="34"/>
      <c r="F48" s="34"/>
      <c r="G48" s="35"/>
      <c r="H48" s="9">
        <f>I48*9284.9*12</f>
        <v>2061247.7999999998</v>
      </c>
      <c r="I48" s="22">
        <f>I46+I45+I44+I43+I42+I39+I28+I20+I17</f>
        <v>18.5</v>
      </c>
    </row>
    <row r="49" spans="1:9" ht="300" customHeight="1">
      <c r="A49" s="32" t="s">
        <v>49</v>
      </c>
      <c r="B49" s="26" t="s">
        <v>55</v>
      </c>
      <c r="C49" s="36" t="s">
        <v>56</v>
      </c>
      <c r="D49" s="36"/>
      <c r="E49" s="36"/>
      <c r="F49" s="36"/>
      <c r="G49" s="36"/>
      <c r="H49" s="28">
        <f>I49*9284.9*12</f>
        <v>256263.23999999996</v>
      </c>
      <c r="I49" s="29">
        <v>2.2999999999999998</v>
      </c>
    </row>
    <row r="50" spans="1:9" ht="115.5" thickBot="1">
      <c r="A50" s="23"/>
      <c r="B50" s="24" t="s">
        <v>57</v>
      </c>
      <c r="C50" s="37"/>
      <c r="D50" s="37"/>
      <c r="E50" s="37"/>
      <c r="F50" s="37"/>
      <c r="G50" s="37"/>
      <c r="H50" s="27">
        <f>I50*9284.9*12</f>
        <v>2317511.04</v>
      </c>
      <c r="I50" s="25">
        <f>I49+I48</f>
        <v>20.8</v>
      </c>
    </row>
    <row r="52" spans="1:9">
      <c r="A52" s="2" t="s">
        <v>99</v>
      </c>
      <c r="B52" s="2"/>
      <c r="C52" s="2"/>
      <c r="D52" s="2"/>
      <c r="E52" s="2"/>
      <c r="F52" s="2"/>
      <c r="G52" s="2"/>
      <c r="H52" s="2"/>
      <c r="I52" s="2"/>
    </row>
    <row r="53" spans="1:9">
      <c r="A53" s="2" t="s">
        <v>58</v>
      </c>
      <c r="B53" s="2"/>
      <c r="C53" s="2"/>
      <c r="D53" s="2"/>
      <c r="E53" s="2"/>
      <c r="F53" s="38" t="s">
        <v>59</v>
      </c>
      <c r="G53" s="38"/>
      <c r="H53" s="38"/>
      <c r="I53" s="38"/>
    </row>
  </sheetData>
  <mergeCells count="52">
    <mergeCell ref="F1:J1"/>
    <mergeCell ref="F4:J4"/>
    <mergeCell ref="C17:G17"/>
    <mergeCell ref="A9:B9"/>
    <mergeCell ref="A10:B10"/>
    <mergeCell ref="A11:B11"/>
    <mergeCell ref="A6:I6"/>
    <mergeCell ref="A7:I7"/>
    <mergeCell ref="C8:G8"/>
    <mergeCell ref="F2:J2"/>
    <mergeCell ref="C22:G22"/>
    <mergeCell ref="C9:I9"/>
    <mergeCell ref="C10:I10"/>
    <mergeCell ref="C11:I11"/>
    <mergeCell ref="A12:B15"/>
    <mergeCell ref="C12:G15"/>
    <mergeCell ref="H12:H15"/>
    <mergeCell ref="I12:I15"/>
    <mergeCell ref="B20:G20"/>
    <mergeCell ref="B16:I16"/>
    <mergeCell ref="C18:G18"/>
    <mergeCell ref="B19:I19"/>
    <mergeCell ref="C21:G21"/>
    <mergeCell ref="C33:G33"/>
    <mergeCell ref="C29:G29"/>
    <mergeCell ref="C23:G23"/>
    <mergeCell ref="C24:G24"/>
    <mergeCell ref="C25:G25"/>
    <mergeCell ref="C26:G26"/>
    <mergeCell ref="C27:G27"/>
    <mergeCell ref="B28:G28"/>
    <mergeCell ref="C30:G30"/>
    <mergeCell ref="C31:G31"/>
    <mergeCell ref="C32:G32"/>
    <mergeCell ref="C40:G40"/>
    <mergeCell ref="B39:G39"/>
    <mergeCell ref="C41:G41"/>
    <mergeCell ref="C42:G42"/>
    <mergeCell ref="C34:G34"/>
    <mergeCell ref="C35:G35"/>
    <mergeCell ref="C36:G36"/>
    <mergeCell ref="C37:G37"/>
    <mergeCell ref="C38:G38"/>
    <mergeCell ref="C48:G48"/>
    <mergeCell ref="C49:G49"/>
    <mergeCell ref="C50:G50"/>
    <mergeCell ref="F53:I53"/>
    <mergeCell ref="C43:G43"/>
    <mergeCell ref="C44:G44"/>
    <mergeCell ref="C45:G45"/>
    <mergeCell ref="C46:G46"/>
    <mergeCell ref="C47:G47"/>
  </mergeCells>
  <pageMargins left="0.23622047244094491" right="0.23622047244094491" top="0.15748031496062992" bottom="0.15748031496062992" header="0.31496062992125984" footer="0.31496062992125984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2015-02-27T05:56:53Z</dcterms:modified>
</cp:coreProperties>
</file>